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6" windowWidth="14832" windowHeight="6192"/>
  </bookViews>
  <sheets>
    <sheet name="담보부 매각" sheetId="11" r:id="rId1"/>
  </sheets>
  <definedNames>
    <definedName name="_xlnm._FilterDatabase" localSheetId="0" hidden="1">'담보부 매각'!$A$5:$AA$5</definedName>
  </definedNames>
  <calcPr calcId="145621"/>
</workbook>
</file>

<file path=xl/calcChain.xml><?xml version="1.0" encoding="utf-8"?>
<calcChain xmlns="http://schemas.openxmlformats.org/spreadsheetml/2006/main">
  <c r="H18" i="11" l="1"/>
  <c r="H14" i="11" l="1"/>
  <c r="H11" i="11"/>
  <c r="H22" i="11"/>
  <c r="H21" i="11"/>
  <c r="H20" i="11"/>
  <c r="H19" i="11"/>
  <c r="H16" i="11"/>
  <c r="H13" i="11"/>
  <c r="H12" i="11"/>
  <c r="H7" i="11"/>
  <c r="S4" i="11" l="1"/>
  <c r="R4" i="11"/>
  <c r="I4" i="11"/>
  <c r="G4" i="11"/>
  <c r="F4" i="11"/>
  <c r="H10" i="11" l="1"/>
  <c r="H6" i="11"/>
  <c r="H4" i="11" l="1"/>
</calcChain>
</file>

<file path=xl/sharedStrings.xml><?xml version="1.0" encoding="utf-8"?>
<sst xmlns="http://schemas.openxmlformats.org/spreadsheetml/2006/main" count="176" uniqueCount="140">
  <si>
    <t>고객명</t>
  </si>
  <si>
    <t>대출일자</t>
  </si>
  <si>
    <t>만기일자</t>
  </si>
  <si>
    <t>대출금액</t>
  </si>
  <si>
    <t>대출잔액</t>
  </si>
  <si>
    <t>2023-03-07</t>
  </si>
  <si>
    <t>대출잔액 계</t>
    <phoneticPr fontId="3" type="noConversion"/>
  </si>
  <si>
    <t>사건번호</t>
    <phoneticPr fontId="3" type="noConversion"/>
  </si>
  <si>
    <t>이자율</t>
    <phoneticPr fontId="3" type="noConversion"/>
  </si>
  <si>
    <t>연체이자율</t>
    <phoneticPr fontId="3" type="noConversion"/>
  </si>
  <si>
    <t>가지급금</t>
    <phoneticPr fontId="3" type="noConversion"/>
  </si>
  <si>
    <t>담보부동산</t>
    <phoneticPr fontId="3" type="noConversion"/>
  </si>
  <si>
    <t>채권보전</t>
    <phoneticPr fontId="3" type="noConversion"/>
  </si>
  <si>
    <t>선순위</t>
    <phoneticPr fontId="3" type="noConversion"/>
  </si>
  <si>
    <t>배당요구종기일</t>
    <phoneticPr fontId="3" type="noConversion"/>
  </si>
  <si>
    <t>종류</t>
    <phoneticPr fontId="3" type="noConversion"/>
  </si>
  <si>
    <t>공장</t>
    <phoneticPr fontId="3" type="noConversion"/>
  </si>
  <si>
    <t>아파트</t>
    <phoneticPr fontId="3" type="noConversion"/>
  </si>
  <si>
    <t>법원감정가
및 KB시세</t>
    <phoneticPr fontId="3" type="noConversion"/>
  </si>
  <si>
    <t>2022-10-17</t>
  </si>
  <si>
    <t>2027-10-17</t>
  </si>
  <si>
    <t>2021-03-23</t>
  </si>
  <si>
    <t>2023-03-23</t>
  </si>
  <si>
    <t>2024-03-23</t>
  </si>
  <si>
    <t>2021-04-13</t>
  </si>
  <si>
    <t>2025-04-13</t>
  </si>
  <si>
    <t>2021-06-07</t>
  </si>
  <si>
    <t>2024-06-07</t>
  </si>
  <si>
    <t>2022-03-23</t>
  </si>
  <si>
    <t>2021-08-30</t>
  </si>
  <si>
    <t>2024-08-30</t>
  </si>
  <si>
    <t>2019-11-28</t>
  </si>
  <si>
    <t>2022-11-28</t>
  </si>
  <si>
    <t>2022-08-03</t>
  </si>
  <si>
    <t>2025-08-03</t>
  </si>
  <si>
    <t>2021-05-10</t>
  </si>
  <si>
    <t>2024-05-10</t>
  </si>
  <si>
    <t>2022-03-07</t>
  </si>
  <si>
    <t>2025-03-07</t>
  </si>
  <si>
    <t>2021-01-28</t>
  </si>
  <si>
    <t>2024-01-28</t>
  </si>
  <si>
    <t>2021-02-08</t>
  </si>
  <si>
    <t>2024-02-08</t>
  </si>
  <si>
    <t>2021-09-09</t>
  </si>
  <si>
    <t>2023-09-09</t>
  </si>
  <si>
    <t>2021-11-05</t>
  </si>
  <si>
    <t>2023-11-05</t>
  </si>
  <si>
    <t>2023-04-17</t>
  </si>
  <si>
    <t>2023-03-13</t>
  </si>
  <si>
    <t>2023-07-07</t>
  </si>
  <si>
    <t>2023-03-20</t>
  </si>
  <si>
    <t>2022-06-28</t>
  </si>
  <si>
    <t>2023-04-03</t>
  </si>
  <si>
    <t>2023-07-10</t>
  </si>
  <si>
    <t>2023-04-28</t>
  </si>
  <si>
    <t>2023-07-08</t>
  </si>
  <si>
    <t>2023-07-09</t>
  </si>
  <si>
    <t>2023-07-05</t>
  </si>
  <si>
    <t>2023-08-09</t>
  </si>
  <si>
    <t>미수이자
(2023.08.04)</t>
    <phoneticPr fontId="3" type="noConversion"/>
  </si>
  <si>
    <t>충남 아산시 도고면 온천대로 204-1 (금산리)</t>
  </si>
  <si>
    <t>근2) 240,000,000</t>
    <phoneticPr fontId="3" type="noConversion"/>
  </si>
  <si>
    <t>천안지원 2023타경107629호</t>
    <phoneticPr fontId="3" type="noConversion"/>
  </si>
  <si>
    <t>선순위 상세내역</t>
    <phoneticPr fontId="3" type="noConversion"/>
  </si>
  <si>
    <t>아파트</t>
    <phoneticPr fontId="3" type="noConversion"/>
  </si>
  <si>
    <t>부산 강서구 명지오션시티10로 16 , 205동 305호(명지동,퀸덤1차링컨타운)</t>
    <phoneticPr fontId="3" type="noConversion"/>
  </si>
  <si>
    <t>아파트</t>
    <phoneticPr fontId="3" type="noConversion"/>
  </si>
  <si>
    <t>근2) 420,000,000</t>
    <phoneticPr fontId="3" type="noConversion"/>
  </si>
  <si>
    <t>서부지원 2023타경105205호</t>
    <phoneticPr fontId="3" type="noConversion"/>
  </si>
  <si>
    <t>2023.09.18</t>
    <phoneticPr fontId="3" type="noConversion"/>
  </si>
  <si>
    <t>근 330,000,000
(실 279,645,040)</t>
    <phoneticPr fontId="3" type="noConversion"/>
  </si>
  <si>
    <t>서울 성동구 왕십리로 36, 103동 302호
(성수동1가, 강변건영아파트)</t>
    <phoneticPr fontId="3" type="noConversion"/>
  </si>
  <si>
    <t>근2) 1,152,000,000</t>
    <phoneticPr fontId="3" type="noConversion"/>
  </si>
  <si>
    <t>서울동부 2023타경57064호</t>
    <phoneticPr fontId="3" type="noConversion"/>
  </si>
  <si>
    <t>-</t>
    <phoneticPr fontId="3" type="noConversion"/>
  </si>
  <si>
    <t>근 577,500,000</t>
    <phoneticPr fontId="3" type="noConversion"/>
  </si>
  <si>
    <t>경남 창원시 진해구 해원로 6(이동)</t>
    <phoneticPr fontId="3" type="noConversion"/>
  </si>
  <si>
    <t>근린상가</t>
    <phoneticPr fontId="3" type="noConversion"/>
  </si>
  <si>
    <t>근1) 240,000,000</t>
    <phoneticPr fontId="3" type="noConversion"/>
  </si>
  <si>
    <t>창원지법 2023타경106517호</t>
    <phoneticPr fontId="3" type="noConversion"/>
  </si>
  <si>
    <t>2023.09.05</t>
    <phoneticPr fontId="3" type="noConversion"/>
  </si>
  <si>
    <t>부가세 43,165,980
당해세 426,080</t>
    <phoneticPr fontId="3" type="noConversion"/>
  </si>
  <si>
    <t>-</t>
    <phoneticPr fontId="3" type="noConversion"/>
  </si>
  <si>
    <t>인천시 서구 당하동 1031외 1필지
풍림아이원아파트 804동 104호</t>
    <phoneticPr fontId="3" type="noConversion"/>
  </si>
  <si>
    <t>근1) 421,000,000</t>
    <phoneticPr fontId="3" type="noConversion"/>
  </si>
  <si>
    <t>인천지법 2023타경525589호</t>
    <phoneticPr fontId="3" type="noConversion"/>
  </si>
  <si>
    <t>부산 금정구 식물원로 3, 501호(장전동,산수유)</t>
    <phoneticPr fontId="3" type="noConversion"/>
  </si>
  <si>
    <t>부산지법 2023타경52330호</t>
    <phoneticPr fontId="3" type="noConversion"/>
  </si>
  <si>
    <t>2023.05.29</t>
    <phoneticPr fontId="3" type="noConversion"/>
  </si>
  <si>
    <t>부산 강서구 명지국제5로 109, 204동 1502호
(명지동, 명지2차금강펜테리움센트럴파크)</t>
    <phoneticPr fontId="3" type="noConversion"/>
  </si>
  <si>
    <t>근2) 162,000,000</t>
    <phoneticPr fontId="3" type="noConversion"/>
  </si>
  <si>
    <t>근1) 224,400,000</t>
    <phoneticPr fontId="3" type="noConversion"/>
  </si>
  <si>
    <t>근1) 1,027,200,000</t>
    <phoneticPr fontId="3" type="noConversion"/>
  </si>
  <si>
    <t>미접수(개인회생)</t>
    <phoneticPr fontId="3" type="noConversion"/>
  </si>
  <si>
    <t>서울 양천구 목동중앙북로8길 111, 103동 508호
(목동, 목동금호베스트빌)</t>
    <phoneticPr fontId="3" type="noConversion"/>
  </si>
  <si>
    <t>인천 서구 봉오재3로 66 102동 2203호
 (가정동,루원시티프라디움)</t>
    <phoneticPr fontId="3" type="noConversion"/>
  </si>
  <si>
    <t>근1) 860,400,000</t>
    <phoneticPr fontId="3" type="noConversion"/>
  </si>
  <si>
    <t>인천지법 2023타경518178호</t>
    <phoneticPr fontId="3" type="noConversion"/>
  </si>
  <si>
    <t>2023.08.21</t>
    <phoneticPr fontId="3" type="noConversion"/>
  </si>
  <si>
    <t>근2) 360,000,000</t>
    <phoneticPr fontId="3" type="noConversion"/>
  </si>
  <si>
    <t>대전지법 2023타경110572호</t>
    <phoneticPr fontId="3" type="noConversion"/>
  </si>
  <si>
    <t>2023.09.04</t>
    <phoneticPr fontId="3" type="noConversion"/>
  </si>
  <si>
    <t>세종시 보듬3로 73, 1104동 502호
(아름동,범지기마을11단지)</t>
    <phoneticPr fontId="3" type="noConversion"/>
  </si>
  <si>
    <t>근1) 108,000,000</t>
    <phoneticPr fontId="3" type="noConversion"/>
  </si>
  <si>
    <t>근1,080,000,000
임금채권 6,284,604</t>
    <phoneticPr fontId="3" type="noConversion"/>
  </si>
  <si>
    <t>미접수</t>
    <phoneticPr fontId="3" type="noConversion"/>
  </si>
  <si>
    <t>부산 동래구 충렬대로 487, 115동 2302호
(안락동, 안락1차SK아파트)</t>
    <phoneticPr fontId="3" type="noConversion"/>
  </si>
  <si>
    <t>근1) 254,880,000
근2) 72,840,000
근3) 36,000,000
근4) 156,000,000</t>
    <phoneticPr fontId="3" type="noConversion"/>
  </si>
  <si>
    <t>서울 용산구 한강로1가 64번지
(대우월드마크용산 102동 1403호)</t>
    <phoneticPr fontId="3" type="noConversion"/>
  </si>
  <si>
    <t>오피스텔
(주거용)</t>
    <phoneticPr fontId="3" type="noConversion"/>
  </si>
  <si>
    <t>근1) 540,000,000</t>
    <phoneticPr fontId="3" type="noConversion"/>
  </si>
  <si>
    <t>서울서부 2023타경56186호</t>
    <phoneticPr fontId="3" type="noConversion"/>
  </si>
  <si>
    <t>임차보증금 
504,000,000</t>
    <phoneticPr fontId="3" type="noConversion"/>
  </si>
  <si>
    <t>2022-03-18</t>
  </si>
  <si>
    <t>2027-03-18</t>
  </si>
  <si>
    <t>경남 창원시 의창구 북면 감계리 229-1번지
창원감계지구휴먼빌아파트 103동 1601호</t>
    <phoneticPr fontId="3" type="noConversion"/>
  </si>
  <si>
    <t>근1) 256,200,000
근2) 73,200,000</t>
    <phoneticPr fontId="3" type="noConversion"/>
  </si>
  <si>
    <t>창원지법 2023타경106500호</t>
    <phoneticPr fontId="3" type="noConversion"/>
  </si>
  <si>
    <t>기한이익
상실일자</t>
    <phoneticPr fontId="3" type="noConversion"/>
  </si>
  <si>
    <r>
      <t>N</t>
    </r>
    <r>
      <rPr>
        <sz val="11"/>
        <rFont val="맑은 고딕"/>
        <family val="3"/>
        <charset val="129"/>
      </rPr>
      <t>O</t>
    </r>
    <phoneticPr fontId="3" type="noConversion"/>
  </si>
  <si>
    <t>비  고</t>
    <phoneticPr fontId="3" type="noConversion"/>
  </si>
  <si>
    <t>법사가</t>
    <phoneticPr fontId="3" type="noConversion"/>
  </si>
  <si>
    <t>법사가</t>
    <phoneticPr fontId="3" type="noConversion"/>
  </si>
  <si>
    <t>KB시세</t>
    <phoneticPr fontId="3" type="noConversion"/>
  </si>
  <si>
    <t>2023.10.18</t>
    <phoneticPr fontId="3" type="noConversion"/>
  </si>
  <si>
    <t>2023.10.10</t>
    <phoneticPr fontId="3" type="noConversion"/>
  </si>
  <si>
    <t>NPL채권 매각대상 명세</t>
    <phoneticPr fontId="3" type="noConversion"/>
  </si>
  <si>
    <r>
      <t>(</t>
    </r>
    <r>
      <rPr>
        <sz val="11"/>
        <rFont val="맑은 고딕"/>
        <family val="3"/>
        <charset val="129"/>
      </rPr>
      <t xml:space="preserve">2023. 8.4. 기준, </t>
    </r>
    <r>
      <rPr>
        <sz val="11"/>
        <rFont val="맑은 고딕"/>
        <family val="3"/>
        <charset val="129"/>
      </rPr>
      <t>단위</t>
    </r>
    <r>
      <rPr>
        <sz val="11"/>
        <rFont val="맑은 고딕"/>
        <family val="3"/>
        <charset val="129"/>
      </rPr>
      <t xml:space="preserve"> : 원)</t>
    </r>
    <phoneticPr fontId="3" type="noConversion"/>
  </si>
  <si>
    <t>(주)동*</t>
    <phoneticPr fontId="3" type="noConversion"/>
  </si>
  <si>
    <t>(주)성오이***</t>
    <phoneticPr fontId="3" type="noConversion"/>
  </si>
  <si>
    <t>김순*</t>
    <phoneticPr fontId="3" type="noConversion"/>
  </si>
  <si>
    <t>남아***</t>
    <phoneticPr fontId="3" type="noConversion"/>
  </si>
  <si>
    <t>박정*</t>
    <phoneticPr fontId="3" type="noConversion"/>
  </si>
  <si>
    <t>석강*</t>
    <phoneticPr fontId="3" type="noConversion"/>
  </si>
  <si>
    <t>오승*</t>
    <phoneticPr fontId="3" type="noConversion"/>
  </si>
  <si>
    <t>유태*</t>
    <phoneticPr fontId="3" type="noConversion"/>
  </si>
  <si>
    <t>이성*</t>
    <phoneticPr fontId="3" type="noConversion"/>
  </si>
  <si>
    <t>이은*</t>
    <phoneticPr fontId="3" type="noConversion"/>
  </si>
  <si>
    <t>정경*</t>
    <phoneticPr fontId="3" type="noConversion"/>
  </si>
  <si>
    <t>진성*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</si>
</sst>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;[Red]0"/>
    <numFmt numFmtId="177" formatCode="#,##0;[Red]#,##0"/>
    <numFmt numFmtId="178" formatCode="0.00;[Red]0.00"/>
    <numFmt numFmtId="179" formatCode="#,##0_ "/>
  </numFmts>
  <fonts count="9">
    <font>
      <sz val="11"/>
      <name val="맑은 고딕"/>
    </font>
    <font>
      <sz val="8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0"/>
      <name val="바탕체"/>
      <family val="1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</font>
    <font>
      <sz val="2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4">
    <xf numFmtId="0" fontId="0" fillId="0" borderId="0" xfId="0" applyAlignment="1"/>
    <xf numFmtId="177" fontId="0" fillId="0" borderId="0" xfId="0" applyNumberFormat="1" applyAlignment="1"/>
    <xf numFmtId="0" fontId="6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7" fontId="7" fillId="0" borderId="5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6">
    <cellStyle name="백분율 2" xfId="3"/>
    <cellStyle name="쉼표 [0] 2" xfId="2"/>
    <cellStyle name="통화 [0] 2" xfId="4"/>
    <cellStyle name="표준" xfId="0" builtinId="0"/>
    <cellStyle name="표준 2" xfId="1"/>
    <cellStyle name="표준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abSelected="1" workbookViewId="0">
      <pane xSplit="8" ySplit="5" topLeftCell="I6" activePane="bottomRight" state="frozen"/>
      <selection pane="topRight" activeCell="J1" sqref="J1"/>
      <selection pane="bottomLeft" activeCell="A3" sqref="A3"/>
      <selection pane="bottomRight" activeCell="B4" sqref="B4"/>
    </sheetView>
  </sheetViews>
  <sheetFormatPr defaultRowHeight="17.399999999999999"/>
  <cols>
    <col min="1" max="1" width="6.59765625" customWidth="1"/>
    <col min="2" max="2" width="13.5" customWidth="1"/>
    <col min="3" max="4" width="10.5" customWidth="1"/>
    <col min="5" max="5" width="12.5" customWidth="1"/>
    <col min="6" max="6" width="14.5" customWidth="1"/>
    <col min="7" max="7" width="12.09765625" customWidth="1"/>
    <col min="8" max="9" width="13.19921875" customWidth="1"/>
    <col min="10" max="11" width="7.5" customWidth="1"/>
    <col min="12" max="12" width="9.8984375" customWidth="1"/>
    <col min="13" max="13" width="36.5" customWidth="1"/>
    <col min="14" max="14" width="8.09765625" customWidth="1"/>
    <col min="15" max="15" width="18.5" customWidth="1"/>
    <col min="16" max="16" width="21.8984375" customWidth="1"/>
    <col min="18" max="18" width="15.19921875" customWidth="1"/>
    <col min="19" max="19" width="14.3984375" customWidth="1"/>
    <col min="20" max="20" width="14.8984375" style="2" customWidth="1"/>
    <col min="21" max="21" width="12.5" customWidth="1"/>
  </cols>
  <sheetData>
    <row r="1" spans="1:21" ht="30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23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4" spans="1:21" s="1" customFormat="1">
      <c r="F4" s="1">
        <f>SUBTOTAL(9, F6:F25)</f>
        <v>5313891712</v>
      </c>
      <c r="G4" s="1">
        <f>SUBTOTAL(9, G6:G25)</f>
        <v>48588300</v>
      </c>
      <c r="H4" s="1">
        <f>SUBTOTAL(9, H6:H25)</f>
        <v>5362480012</v>
      </c>
      <c r="I4" s="1">
        <f>SUBTOTAL(9, I6:I25)</f>
        <v>180215987</v>
      </c>
      <c r="R4" s="1">
        <f>SUBTOTAL(9, R6:R25)</f>
        <v>11162991840</v>
      </c>
      <c r="S4" s="1">
        <f>SUBTOTAL(9, S6:S25)</f>
        <v>2873776664</v>
      </c>
      <c r="T4" s="33" t="s">
        <v>127</v>
      </c>
      <c r="U4" s="33"/>
    </row>
    <row r="5" spans="1:21" ht="36.75" customHeight="1">
      <c r="A5" s="21" t="s">
        <v>119</v>
      </c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10</v>
      </c>
      <c r="H5" s="22" t="s">
        <v>6</v>
      </c>
      <c r="I5" s="23" t="s">
        <v>59</v>
      </c>
      <c r="J5" s="24" t="s">
        <v>8</v>
      </c>
      <c r="K5" s="24" t="s">
        <v>9</v>
      </c>
      <c r="L5" s="23" t="s">
        <v>118</v>
      </c>
      <c r="M5" s="22" t="s">
        <v>11</v>
      </c>
      <c r="N5" s="22" t="s">
        <v>15</v>
      </c>
      <c r="O5" s="22" t="s">
        <v>12</v>
      </c>
      <c r="P5" s="22" t="s">
        <v>7</v>
      </c>
      <c r="Q5" s="22" t="s">
        <v>14</v>
      </c>
      <c r="R5" s="23" t="s">
        <v>18</v>
      </c>
      <c r="S5" s="22" t="s">
        <v>13</v>
      </c>
      <c r="T5" s="25" t="s">
        <v>63</v>
      </c>
      <c r="U5" s="3" t="s">
        <v>120</v>
      </c>
    </row>
    <row r="6" spans="1:21" ht="37.5" customHeight="1">
      <c r="A6" s="29">
        <v>1</v>
      </c>
      <c r="B6" s="4" t="s">
        <v>128</v>
      </c>
      <c r="C6" s="5" t="s">
        <v>19</v>
      </c>
      <c r="D6" s="5" t="s">
        <v>20</v>
      </c>
      <c r="E6" s="6">
        <v>200000000</v>
      </c>
      <c r="F6" s="6">
        <v>186666668</v>
      </c>
      <c r="G6" s="7">
        <v>3598230</v>
      </c>
      <c r="H6" s="7">
        <f>F6+G6</f>
        <v>190264898</v>
      </c>
      <c r="I6" s="6">
        <v>9005447</v>
      </c>
      <c r="J6" s="8">
        <v>8.5299999999999994</v>
      </c>
      <c r="K6" s="8">
        <v>11.53</v>
      </c>
      <c r="L6" s="5" t="s">
        <v>47</v>
      </c>
      <c r="M6" s="9" t="s">
        <v>60</v>
      </c>
      <c r="N6" s="10" t="s">
        <v>16</v>
      </c>
      <c r="O6" s="11" t="s">
        <v>61</v>
      </c>
      <c r="P6" s="11" t="s">
        <v>62</v>
      </c>
      <c r="Q6" s="14" t="s">
        <v>124</v>
      </c>
      <c r="R6" s="12">
        <v>2855504000</v>
      </c>
      <c r="S6" s="12">
        <v>1086284604</v>
      </c>
      <c r="T6" s="13" t="s">
        <v>104</v>
      </c>
      <c r="U6" s="30" t="s">
        <v>121</v>
      </c>
    </row>
    <row r="7" spans="1:21" ht="37.5" customHeight="1">
      <c r="A7" s="35">
        <v>2</v>
      </c>
      <c r="B7" s="34" t="s">
        <v>129</v>
      </c>
      <c r="C7" s="5" t="s">
        <v>21</v>
      </c>
      <c r="D7" s="5" t="s">
        <v>22</v>
      </c>
      <c r="E7" s="6">
        <v>260000000</v>
      </c>
      <c r="F7" s="6">
        <v>260000000</v>
      </c>
      <c r="G7" s="7">
        <v>4539690</v>
      </c>
      <c r="H7" s="43">
        <f>F7+F8+F9+G7</f>
        <v>308220262</v>
      </c>
      <c r="I7" s="6">
        <v>11678615</v>
      </c>
      <c r="J7" s="8">
        <v>6.42</v>
      </c>
      <c r="K7" s="8">
        <v>9.42</v>
      </c>
      <c r="L7" s="5" t="s">
        <v>22</v>
      </c>
      <c r="M7" s="44" t="s">
        <v>65</v>
      </c>
      <c r="N7" s="45" t="s">
        <v>66</v>
      </c>
      <c r="O7" s="46" t="s">
        <v>67</v>
      </c>
      <c r="P7" s="47" t="s">
        <v>68</v>
      </c>
      <c r="Q7" s="45" t="s">
        <v>69</v>
      </c>
      <c r="R7" s="42">
        <v>872000000</v>
      </c>
      <c r="S7" s="42">
        <v>330000000</v>
      </c>
      <c r="T7" s="41" t="s">
        <v>70</v>
      </c>
      <c r="U7" s="36" t="s">
        <v>122</v>
      </c>
    </row>
    <row r="8" spans="1:21" ht="37.5" customHeight="1">
      <c r="A8" s="35"/>
      <c r="B8" s="34"/>
      <c r="C8" s="5" t="s">
        <v>21</v>
      </c>
      <c r="D8" s="5" t="s">
        <v>23</v>
      </c>
      <c r="E8" s="6">
        <v>40000000</v>
      </c>
      <c r="F8" s="6">
        <v>15555558</v>
      </c>
      <c r="G8" s="7">
        <v>0</v>
      </c>
      <c r="H8" s="43"/>
      <c r="I8" s="6">
        <v>701078</v>
      </c>
      <c r="J8" s="8">
        <v>6.42</v>
      </c>
      <c r="K8" s="8">
        <v>9.42</v>
      </c>
      <c r="L8" s="5" t="s">
        <v>22</v>
      </c>
      <c r="M8" s="44"/>
      <c r="N8" s="45"/>
      <c r="O8" s="46"/>
      <c r="P8" s="47"/>
      <c r="Q8" s="45"/>
      <c r="R8" s="42"/>
      <c r="S8" s="42"/>
      <c r="T8" s="40"/>
      <c r="U8" s="37"/>
    </row>
    <row r="9" spans="1:21" ht="37.5" customHeight="1">
      <c r="A9" s="35"/>
      <c r="B9" s="34"/>
      <c r="C9" s="5" t="s">
        <v>24</v>
      </c>
      <c r="D9" s="5" t="s">
        <v>25</v>
      </c>
      <c r="E9" s="6">
        <v>50000000</v>
      </c>
      <c r="F9" s="6">
        <v>28125014</v>
      </c>
      <c r="G9" s="7">
        <v>0</v>
      </c>
      <c r="H9" s="43"/>
      <c r="I9" s="6">
        <v>1399183</v>
      </c>
      <c r="J9" s="8">
        <v>6.81</v>
      </c>
      <c r="K9" s="8">
        <v>9.81</v>
      </c>
      <c r="L9" s="5" t="s">
        <v>48</v>
      </c>
      <c r="M9" s="44"/>
      <c r="N9" s="45"/>
      <c r="O9" s="46"/>
      <c r="P9" s="47"/>
      <c r="Q9" s="45"/>
      <c r="R9" s="42"/>
      <c r="S9" s="42"/>
      <c r="T9" s="40"/>
      <c r="U9" s="38"/>
    </row>
    <row r="10" spans="1:21" ht="37.5" customHeight="1">
      <c r="A10" s="29">
        <v>3</v>
      </c>
      <c r="B10" s="4" t="s">
        <v>130</v>
      </c>
      <c r="C10" s="5" t="s">
        <v>26</v>
      </c>
      <c r="D10" s="5" t="s">
        <v>27</v>
      </c>
      <c r="E10" s="6">
        <v>960000000</v>
      </c>
      <c r="F10" s="6">
        <v>960000000</v>
      </c>
      <c r="G10" s="7">
        <v>7866140</v>
      </c>
      <c r="H10" s="7">
        <f>F10+G10</f>
        <v>967866140</v>
      </c>
      <c r="I10" s="6">
        <v>18092656</v>
      </c>
      <c r="J10" s="8">
        <v>6.8</v>
      </c>
      <c r="K10" s="8">
        <v>9.8000000000000007</v>
      </c>
      <c r="L10" s="5" t="s">
        <v>49</v>
      </c>
      <c r="M10" s="9" t="s">
        <v>71</v>
      </c>
      <c r="N10" s="14" t="s">
        <v>17</v>
      </c>
      <c r="O10" s="11" t="s">
        <v>72</v>
      </c>
      <c r="P10" s="15" t="s">
        <v>73</v>
      </c>
      <c r="Q10" s="14" t="s">
        <v>74</v>
      </c>
      <c r="R10" s="12">
        <v>1735000000</v>
      </c>
      <c r="S10" s="12">
        <v>577500000</v>
      </c>
      <c r="T10" s="16" t="s">
        <v>75</v>
      </c>
      <c r="U10" s="30" t="s">
        <v>123</v>
      </c>
    </row>
    <row r="11" spans="1:21" ht="37.5" customHeight="1">
      <c r="A11" s="29">
        <v>4</v>
      </c>
      <c r="B11" s="4" t="s">
        <v>131</v>
      </c>
      <c r="C11" s="17">
        <v>44869</v>
      </c>
      <c r="D11" s="17">
        <v>45234</v>
      </c>
      <c r="E11" s="6">
        <v>450000000</v>
      </c>
      <c r="F11" s="6">
        <v>450000000</v>
      </c>
      <c r="G11" s="7">
        <v>5352670</v>
      </c>
      <c r="H11" s="7">
        <f>F11+G11</f>
        <v>455352670</v>
      </c>
      <c r="I11" s="6">
        <v>17128354</v>
      </c>
      <c r="J11" s="8">
        <v>9.48</v>
      </c>
      <c r="K11" s="8">
        <v>12.48</v>
      </c>
      <c r="L11" s="17">
        <v>45077</v>
      </c>
      <c r="M11" s="9" t="s">
        <v>108</v>
      </c>
      <c r="N11" s="10" t="s">
        <v>109</v>
      </c>
      <c r="O11" s="15" t="s">
        <v>110</v>
      </c>
      <c r="P11" s="11" t="s">
        <v>111</v>
      </c>
      <c r="Q11" s="14" t="s">
        <v>74</v>
      </c>
      <c r="R11" s="12">
        <v>1250000000</v>
      </c>
      <c r="S11" s="12">
        <v>504000000</v>
      </c>
      <c r="T11" s="13" t="s">
        <v>112</v>
      </c>
      <c r="U11" s="30" t="s">
        <v>123</v>
      </c>
    </row>
    <row r="12" spans="1:21" ht="37.5" customHeight="1">
      <c r="A12" s="29">
        <v>5</v>
      </c>
      <c r="B12" s="4" t="s">
        <v>132</v>
      </c>
      <c r="C12" s="5" t="s">
        <v>28</v>
      </c>
      <c r="D12" s="5" t="s">
        <v>22</v>
      </c>
      <c r="E12" s="6">
        <v>200000000</v>
      </c>
      <c r="F12" s="6">
        <v>200000000</v>
      </c>
      <c r="G12" s="7">
        <v>3829300</v>
      </c>
      <c r="H12" s="7">
        <f>F12+G12</f>
        <v>203829300</v>
      </c>
      <c r="I12" s="6">
        <v>6966246</v>
      </c>
      <c r="J12" s="8">
        <v>6.51</v>
      </c>
      <c r="K12" s="8">
        <v>9.51</v>
      </c>
      <c r="L12" s="5" t="s">
        <v>22</v>
      </c>
      <c r="M12" s="9" t="s">
        <v>76</v>
      </c>
      <c r="N12" s="14" t="s">
        <v>77</v>
      </c>
      <c r="O12" s="15" t="s">
        <v>78</v>
      </c>
      <c r="P12" s="11" t="s">
        <v>79</v>
      </c>
      <c r="Q12" s="14" t="s">
        <v>80</v>
      </c>
      <c r="R12" s="12">
        <v>606487840</v>
      </c>
      <c r="S12" s="12">
        <v>43592060</v>
      </c>
      <c r="T12" s="13" t="s">
        <v>81</v>
      </c>
      <c r="U12" s="30" t="s">
        <v>122</v>
      </c>
    </row>
    <row r="13" spans="1:21" ht="33" customHeight="1">
      <c r="A13" s="29">
        <v>6</v>
      </c>
      <c r="B13" s="4" t="s">
        <v>133</v>
      </c>
      <c r="C13" s="5" t="s">
        <v>29</v>
      </c>
      <c r="D13" s="5" t="s">
        <v>30</v>
      </c>
      <c r="E13" s="6">
        <v>351000000</v>
      </c>
      <c r="F13" s="6">
        <v>351000000</v>
      </c>
      <c r="G13" s="18">
        <v>4731350</v>
      </c>
      <c r="H13" s="18">
        <f>F13+G13</f>
        <v>355731350</v>
      </c>
      <c r="I13" s="18">
        <v>14300716</v>
      </c>
      <c r="J13" s="8">
        <v>5.5</v>
      </c>
      <c r="K13" s="8">
        <v>8.5</v>
      </c>
      <c r="L13" s="5" t="s">
        <v>50</v>
      </c>
      <c r="M13" s="19" t="s">
        <v>83</v>
      </c>
      <c r="N13" s="20" t="s">
        <v>64</v>
      </c>
      <c r="O13" s="16" t="s">
        <v>84</v>
      </c>
      <c r="P13" s="16" t="s">
        <v>85</v>
      </c>
      <c r="Q13" s="28" t="s">
        <v>125</v>
      </c>
      <c r="R13" s="18">
        <v>341000000</v>
      </c>
      <c r="S13" s="18">
        <v>0</v>
      </c>
      <c r="T13" s="16"/>
      <c r="U13" s="30" t="s">
        <v>122</v>
      </c>
    </row>
    <row r="14" spans="1:21" ht="37.5" customHeight="1">
      <c r="A14" s="35">
        <v>7</v>
      </c>
      <c r="B14" s="34" t="s">
        <v>134</v>
      </c>
      <c r="C14" s="26" t="s">
        <v>113</v>
      </c>
      <c r="D14" s="26" t="s">
        <v>114</v>
      </c>
      <c r="E14" s="27">
        <v>203500000</v>
      </c>
      <c r="F14" s="27">
        <v>203500000</v>
      </c>
      <c r="G14" s="7">
        <v>4095690</v>
      </c>
      <c r="H14" s="43">
        <f>F14+F15+G14</f>
        <v>268595690</v>
      </c>
      <c r="I14" s="6">
        <v>11083037</v>
      </c>
      <c r="J14" s="8">
        <v>5.76</v>
      </c>
      <c r="K14" s="8">
        <v>8.76</v>
      </c>
      <c r="L14" s="17">
        <v>44975</v>
      </c>
      <c r="M14" s="44" t="s">
        <v>115</v>
      </c>
      <c r="N14" s="45" t="s">
        <v>64</v>
      </c>
      <c r="O14" s="46" t="s">
        <v>116</v>
      </c>
      <c r="P14" s="47" t="s">
        <v>117</v>
      </c>
      <c r="Q14" s="45" t="s">
        <v>80</v>
      </c>
      <c r="R14" s="42">
        <v>280000000</v>
      </c>
      <c r="S14" s="42">
        <v>0</v>
      </c>
      <c r="T14" s="41"/>
      <c r="U14" s="36" t="s">
        <v>122</v>
      </c>
    </row>
    <row r="15" spans="1:21" ht="33" customHeight="1">
      <c r="A15" s="35"/>
      <c r="B15" s="34"/>
      <c r="C15" s="26" t="s">
        <v>113</v>
      </c>
      <c r="D15" s="26" t="s">
        <v>114</v>
      </c>
      <c r="E15" s="27">
        <v>61000000</v>
      </c>
      <c r="F15" s="27">
        <v>61000000</v>
      </c>
      <c r="G15" s="18">
        <v>0</v>
      </c>
      <c r="H15" s="43"/>
      <c r="I15" s="18">
        <v>3803762</v>
      </c>
      <c r="J15" s="8">
        <v>6.5</v>
      </c>
      <c r="K15" s="8">
        <v>9.5</v>
      </c>
      <c r="L15" s="17">
        <v>44944</v>
      </c>
      <c r="M15" s="44"/>
      <c r="N15" s="45"/>
      <c r="O15" s="46"/>
      <c r="P15" s="47"/>
      <c r="Q15" s="45"/>
      <c r="R15" s="42"/>
      <c r="S15" s="42"/>
      <c r="T15" s="41"/>
      <c r="U15" s="38"/>
    </row>
    <row r="16" spans="1:21" ht="33" customHeight="1">
      <c r="A16" s="35">
        <v>8</v>
      </c>
      <c r="B16" s="34" t="s">
        <v>135</v>
      </c>
      <c r="C16" s="5" t="s">
        <v>31</v>
      </c>
      <c r="D16" s="5" t="s">
        <v>32</v>
      </c>
      <c r="E16" s="6">
        <v>150000000</v>
      </c>
      <c r="F16" s="6">
        <v>150000000</v>
      </c>
      <c r="G16" s="18">
        <v>3427150</v>
      </c>
      <c r="H16" s="39">
        <f>F16+F17+G16</f>
        <v>160371622</v>
      </c>
      <c r="I16" s="18">
        <v>15401341</v>
      </c>
      <c r="J16" s="8">
        <v>6.33</v>
      </c>
      <c r="K16" s="8">
        <v>9.33</v>
      </c>
      <c r="L16" s="5" t="s">
        <v>51</v>
      </c>
      <c r="M16" s="49" t="s">
        <v>86</v>
      </c>
      <c r="N16" s="50" t="s">
        <v>64</v>
      </c>
      <c r="O16" s="40" t="s">
        <v>78</v>
      </c>
      <c r="P16" s="40" t="s">
        <v>87</v>
      </c>
      <c r="Q16" s="50" t="s">
        <v>88</v>
      </c>
      <c r="R16" s="39">
        <v>263000000</v>
      </c>
      <c r="S16" s="39">
        <v>0</v>
      </c>
      <c r="T16" s="40"/>
      <c r="U16" s="36" t="s">
        <v>122</v>
      </c>
    </row>
    <row r="17" spans="1:21" ht="33" customHeight="1">
      <c r="A17" s="35"/>
      <c r="B17" s="34"/>
      <c r="C17" s="5" t="s">
        <v>31</v>
      </c>
      <c r="D17" s="5" t="s">
        <v>32</v>
      </c>
      <c r="E17" s="6">
        <v>50000000</v>
      </c>
      <c r="F17" s="6">
        <v>6944472</v>
      </c>
      <c r="G17" s="18">
        <v>0</v>
      </c>
      <c r="H17" s="39"/>
      <c r="I17" s="18">
        <v>668555</v>
      </c>
      <c r="J17" s="8">
        <v>6.63</v>
      </c>
      <c r="K17" s="8">
        <v>9.6300000000000008</v>
      </c>
      <c r="L17" s="5" t="s">
        <v>51</v>
      </c>
      <c r="M17" s="49"/>
      <c r="N17" s="50"/>
      <c r="O17" s="40"/>
      <c r="P17" s="40"/>
      <c r="Q17" s="50"/>
      <c r="R17" s="39"/>
      <c r="S17" s="39"/>
      <c r="T17" s="40"/>
      <c r="U17" s="38"/>
    </row>
    <row r="18" spans="1:21" ht="33" customHeight="1">
      <c r="A18" s="29">
        <v>9</v>
      </c>
      <c r="B18" s="4" t="s">
        <v>136</v>
      </c>
      <c r="C18" s="5" t="s">
        <v>33</v>
      </c>
      <c r="D18" s="5" t="s">
        <v>34</v>
      </c>
      <c r="E18" s="6">
        <v>135000000</v>
      </c>
      <c r="F18" s="6">
        <v>135000000</v>
      </c>
      <c r="G18" s="18">
        <v>0</v>
      </c>
      <c r="H18" s="18">
        <f>F18+G18</f>
        <v>135000000</v>
      </c>
      <c r="I18" s="18">
        <v>5329904</v>
      </c>
      <c r="J18" s="8">
        <v>5.9</v>
      </c>
      <c r="K18" s="8">
        <v>8.9</v>
      </c>
      <c r="L18" s="5" t="s">
        <v>52</v>
      </c>
      <c r="M18" s="19" t="s">
        <v>89</v>
      </c>
      <c r="N18" s="20" t="s">
        <v>64</v>
      </c>
      <c r="O18" s="16" t="s">
        <v>90</v>
      </c>
      <c r="P18" s="16" t="s">
        <v>93</v>
      </c>
      <c r="Q18" s="28" t="s">
        <v>82</v>
      </c>
      <c r="R18" s="18">
        <v>380000000</v>
      </c>
      <c r="S18" s="18">
        <v>224400000</v>
      </c>
      <c r="T18" s="16" t="s">
        <v>91</v>
      </c>
      <c r="U18" s="30" t="s">
        <v>123</v>
      </c>
    </row>
    <row r="19" spans="1:21" ht="33" customHeight="1">
      <c r="A19" s="29">
        <v>10</v>
      </c>
      <c r="B19" s="4" t="s">
        <v>136</v>
      </c>
      <c r="C19" s="5" t="s">
        <v>35</v>
      </c>
      <c r="D19" s="5" t="s">
        <v>36</v>
      </c>
      <c r="E19" s="6">
        <v>856000000</v>
      </c>
      <c r="F19" s="6">
        <v>856000000</v>
      </c>
      <c r="G19" s="18">
        <v>0</v>
      </c>
      <c r="H19" s="18">
        <f>F19+G19</f>
        <v>856000000</v>
      </c>
      <c r="I19" s="18">
        <v>12807441</v>
      </c>
      <c r="J19" s="8">
        <v>5.5</v>
      </c>
      <c r="K19" s="8">
        <v>8.5</v>
      </c>
      <c r="L19" s="5" t="s">
        <v>53</v>
      </c>
      <c r="M19" s="19" t="s">
        <v>94</v>
      </c>
      <c r="N19" s="20" t="s">
        <v>64</v>
      </c>
      <c r="O19" s="16" t="s">
        <v>92</v>
      </c>
      <c r="P19" s="16" t="s">
        <v>93</v>
      </c>
      <c r="Q19" s="28" t="s">
        <v>82</v>
      </c>
      <c r="R19" s="18">
        <v>990000000</v>
      </c>
      <c r="S19" s="18">
        <v>0</v>
      </c>
      <c r="T19" s="16"/>
      <c r="U19" s="30" t="s">
        <v>123</v>
      </c>
    </row>
    <row r="20" spans="1:21" ht="33" customHeight="1">
      <c r="A20" s="29">
        <v>11</v>
      </c>
      <c r="B20" s="4" t="s">
        <v>137</v>
      </c>
      <c r="C20" s="5" t="s">
        <v>37</v>
      </c>
      <c r="D20" s="5" t="s">
        <v>38</v>
      </c>
      <c r="E20" s="6">
        <v>717000000</v>
      </c>
      <c r="F20" s="6">
        <v>717000000</v>
      </c>
      <c r="G20" s="18">
        <v>6660470</v>
      </c>
      <c r="H20" s="18">
        <f>F20+G20</f>
        <v>723660470</v>
      </c>
      <c r="I20" s="18">
        <v>27682707</v>
      </c>
      <c r="J20" s="8">
        <v>4.5999999999999996</v>
      </c>
      <c r="K20" s="8">
        <v>7.6</v>
      </c>
      <c r="L20" s="5" t="s">
        <v>5</v>
      </c>
      <c r="M20" s="19" t="s">
        <v>95</v>
      </c>
      <c r="N20" s="20" t="s">
        <v>64</v>
      </c>
      <c r="O20" s="16" t="s">
        <v>96</v>
      </c>
      <c r="P20" s="16" t="s">
        <v>97</v>
      </c>
      <c r="Q20" s="28" t="s">
        <v>98</v>
      </c>
      <c r="R20" s="18">
        <v>625000000</v>
      </c>
      <c r="S20" s="18">
        <v>0</v>
      </c>
      <c r="T20" s="16"/>
      <c r="U20" s="30" t="s">
        <v>122</v>
      </c>
    </row>
    <row r="21" spans="1:21" ht="33" customHeight="1">
      <c r="A21" s="29">
        <v>12</v>
      </c>
      <c r="B21" s="4" t="s">
        <v>138</v>
      </c>
      <c r="C21" s="5" t="s">
        <v>39</v>
      </c>
      <c r="D21" s="5" t="s">
        <v>40</v>
      </c>
      <c r="E21" s="6">
        <v>300000000</v>
      </c>
      <c r="F21" s="6">
        <v>300000000</v>
      </c>
      <c r="G21" s="18">
        <v>4487610</v>
      </c>
      <c r="H21" s="18">
        <f>F21+G21</f>
        <v>304487610</v>
      </c>
      <c r="I21" s="18">
        <v>17328873</v>
      </c>
      <c r="J21" s="8">
        <v>11.55</v>
      </c>
      <c r="K21" s="8">
        <v>14.55</v>
      </c>
      <c r="L21" s="5" t="s">
        <v>54</v>
      </c>
      <c r="M21" s="19" t="s">
        <v>102</v>
      </c>
      <c r="N21" s="20" t="s">
        <v>64</v>
      </c>
      <c r="O21" s="16" t="s">
        <v>99</v>
      </c>
      <c r="P21" s="16" t="s">
        <v>100</v>
      </c>
      <c r="Q21" s="28" t="s">
        <v>101</v>
      </c>
      <c r="R21" s="18">
        <v>475000000</v>
      </c>
      <c r="S21" s="18">
        <v>108000000</v>
      </c>
      <c r="T21" s="16" t="s">
        <v>103</v>
      </c>
      <c r="U21" s="30" t="s">
        <v>123</v>
      </c>
    </row>
    <row r="22" spans="1:21" ht="33" customHeight="1">
      <c r="A22" s="35">
        <v>13</v>
      </c>
      <c r="B22" s="34" t="s">
        <v>139</v>
      </c>
      <c r="C22" s="5" t="s">
        <v>41</v>
      </c>
      <c r="D22" s="5" t="s">
        <v>42</v>
      </c>
      <c r="E22" s="6">
        <v>30000000</v>
      </c>
      <c r="F22" s="6">
        <v>30000000</v>
      </c>
      <c r="G22" s="18">
        <v>0</v>
      </c>
      <c r="H22" s="39">
        <f>F22+F23+F24+F25+G22</f>
        <v>433100000</v>
      </c>
      <c r="I22" s="18">
        <v>676154</v>
      </c>
      <c r="J22" s="8">
        <v>8.5</v>
      </c>
      <c r="K22" s="8">
        <v>11.5</v>
      </c>
      <c r="L22" s="5" t="s">
        <v>55</v>
      </c>
      <c r="M22" s="48" t="s">
        <v>106</v>
      </c>
      <c r="N22" s="50" t="s">
        <v>64</v>
      </c>
      <c r="O22" s="48" t="s">
        <v>107</v>
      </c>
      <c r="P22" s="51" t="s">
        <v>105</v>
      </c>
      <c r="Q22" s="50" t="s">
        <v>82</v>
      </c>
      <c r="R22" s="39">
        <v>490000000</v>
      </c>
      <c r="S22" s="39">
        <v>0</v>
      </c>
      <c r="T22" s="40"/>
      <c r="U22" s="36" t="s">
        <v>123</v>
      </c>
    </row>
    <row r="23" spans="1:21" ht="33" customHeight="1">
      <c r="A23" s="35"/>
      <c r="B23" s="34"/>
      <c r="C23" s="5" t="s">
        <v>43</v>
      </c>
      <c r="D23" s="5" t="s">
        <v>44</v>
      </c>
      <c r="E23" s="6">
        <v>60700000</v>
      </c>
      <c r="F23" s="6">
        <v>60700000</v>
      </c>
      <c r="G23" s="18">
        <v>0</v>
      </c>
      <c r="H23" s="39"/>
      <c r="I23" s="18">
        <v>1083227</v>
      </c>
      <c r="J23" s="8">
        <v>6.64</v>
      </c>
      <c r="K23" s="8">
        <v>9.64</v>
      </c>
      <c r="L23" s="5" t="s">
        <v>56</v>
      </c>
      <c r="M23" s="49"/>
      <c r="N23" s="50"/>
      <c r="O23" s="49"/>
      <c r="P23" s="52"/>
      <c r="Q23" s="50"/>
      <c r="R23" s="39"/>
      <c r="S23" s="39"/>
      <c r="T23" s="40"/>
      <c r="U23" s="37"/>
    </row>
    <row r="24" spans="1:21" ht="33" customHeight="1">
      <c r="A24" s="35"/>
      <c r="B24" s="34"/>
      <c r="C24" s="5" t="s">
        <v>45</v>
      </c>
      <c r="D24" s="5" t="s">
        <v>46</v>
      </c>
      <c r="E24" s="6">
        <v>130000000</v>
      </c>
      <c r="F24" s="6">
        <v>130000000</v>
      </c>
      <c r="G24" s="18">
        <v>0</v>
      </c>
      <c r="H24" s="39"/>
      <c r="I24" s="18">
        <v>2409154</v>
      </c>
      <c r="J24" s="8">
        <v>6.46</v>
      </c>
      <c r="K24" s="8">
        <v>9.4600000000000009</v>
      </c>
      <c r="L24" s="5" t="s">
        <v>57</v>
      </c>
      <c r="M24" s="49"/>
      <c r="N24" s="50"/>
      <c r="O24" s="49"/>
      <c r="P24" s="52"/>
      <c r="Q24" s="50"/>
      <c r="R24" s="39"/>
      <c r="S24" s="39"/>
      <c r="T24" s="40"/>
      <c r="U24" s="37"/>
    </row>
    <row r="25" spans="1:21" ht="33" customHeight="1">
      <c r="A25" s="35"/>
      <c r="B25" s="34"/>
      <c r="C25" s="5" t="s">
        <v>43</v>
      </c>
      <c r="D25" s="5" t="s">
        <v>44</v>
      </c>
      <c r="E25" s="6">
        <v>212400000</v>
      </c>
      <c r="F25" s="6">
        <v>212400000</v>
      </c>
      <c r="G25" s="18">
        <v>0</v>
      </c>
      <c r="H25" s="39"/>
      <c r="I25" s="18">
        <v>2669537</v>
      </c>
      <c r="J25" s="8">
        <v>5.24</v>
      </c>
      <c r="K25" s="8">
        <v>8.24</v>
      </c>
      <c r="L25" s="5" t="s">
        <v>58</v>
      </c>
      <c r="M25" s="49"/>
      <c r="N25" s="50"/>
      <c r="O25" s="49"/>
      <c r="P25" s="53"/>
      <c r="Q25" s="50"/>
      <c r="R25" s="39"/>
      <c r="S25" s="39"/>
      <c r="T25" s="40"/>
      <c r="U25" s="38"/>
    </row>
  </sheetData>
  <autoFilter ref="A5:AA5"/>
  <mergeCells count="50">
    <mergeCell ref="P7:P9"/>
    <mergeCell ref="Q7:Q9"/>
    <mergeCell ref="H22:H25"/>
    <mergeCell ref="M16:M17"/>
    <mergeCell ref="N16:N17"/>
    <mergeCell ref="O16:O17"/>
    <mergeCell ref="P16:P17"/>
    <mergeCell ref="Q16:Q17"/>
    <mergeCell ref="H7:H9"/>
    <mergeCell ref="H16:H17"/>
    <mergeCell ref="M7:M9"/>
    <mergeCell ref="N7:N9"/>
    <mergeCell ref="O7:O9"/>
    <mergeCell ref="U22:U25"/>
    <mergeCell ref="H14:H15"/>
    <mergeCell ref="M14:M15"/>
    <mergeCell ref="N14:N15"/>
    <mergeCell ref="O14:O15"/>
    <mergeCell ref="P14:P15"/>
    <mergeCell ref="Q14:Q15"/>
    <mergeCell ref="R14:R15"/>
    <mergeCell ref="S14:S15"/>
    <mergeCell ref="M22:M25"/>
    <mergeCell ref="N22:N25"/>
    <mergeCell ref="O22:O25"/>
    <mergeCell ref="P22:P25"/>
    <mergeCell ref="Q22:Q25"/>
    <mergeCell ref="R16:R17"/>
    <mergeCell ref="T14:T15"/>
    <mergeCell ref="R7:R9"/>
    <mergeCell ref="S7:S9"/>
    <mergeCell ref="S16:S17"/>
    <mergeCell ref="T16:T17"/>
    <mergeCell ref="T7:T9"/>
    <mergeCell ref="A1:U1"/>
    <mergeCell ref="T4:U4"/>
    <mergeCell ref="B22:B25"/>
    <mergeCell ref="A7:A9"/>
    <mergeCell ref="A14:A15"/>
    <mergeCell ref="A16:A17"/>
    <mergeCell ref="A22:A25"/>
    <mergeCell ref="B7:B9"/>
    <mergeCell ref="B14:B15"/>
    <mergeCell ref="B16:B17"/>
    <mergeCell ref="U7:U9"/>
    <mergeCell ref="U14:U15"/>
    <mergeCell ref="U16:U17"/>
    <mergeCell ref="R22:R25"/>
    <mergeCell ref="S22:S25"/>
    <mergeCell ref="T22:T2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담보부 매각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BI-MATRIX</dc:creator>
  <cp:lastModifiedBy>IBKSB006</cp:lastModifiedBy>
  <cp:lastPrinted>2022-10-01T02:24:28Z</cp:lastPrinted>
  <dcterms:created xsi:type="dcterms:W3CDTF">2022-10-01T11:05:25Z</dcterms:created>
  <dcterms:modified xsi:type="dcterms:W3CDTF">2023-08-14T07:39:48Z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